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 O K U M E N T Y\A R CH I V   Z A K Á Z E K\2022\MŠ Liptovská - rekonstrukce\Akustika_MŠ Liptovská\"/>
    </mc:Choice>
  </mc:AlternateContent>
  <bookViews>
    <workbookView xWindow="-105" yWindow="-105" windowWidth="38625" windowHeight="21225" tabRatio="830"/>
  </bookViews>
  <sheets>
    <sheet name="nabídka" sheetId="1" r:id="rId1"/>
    <sheet name="Lis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1" l="1"/>
  <c r="C31" i="1"/>
  <c r="C16" i="1"/>
  <c r="C15" i="1"/>
  <c r="I17" i="1" l="1"/>
  <c r="F18" i="1"/>
  <c r="G18" i="1" s="1"/>
  <c r="I18" i="1"/>
  <c r="F16" i="1" l="1"/>
  <c r="F15" i="1"/>
  <c r="F30" i="1" l="1"/>
  <c r="I20" i="1" l="1"/>
  <c r="F19" i="1"/>
  <c r="G19" i="1" s="1"/>
  <c r="G47" i="1"/>
  <c r="G16" i="1"/>
  <c r="F17" i="1"/>
  <c r="G17" i="1" s="1"/>
  <c r="G15" i="1"/>
  <c r="I16" i="1"/>
  <c r="I15" i="1"/>
  <c r="F20" i="1"/>
  <c r="G20" i="1" s="1"/>
  <c r="I19" i="1" l="1"/>
  <c r="E22" i="1" l="1"/>
  <c r="E23" i="1" s="1"/>
  <c r="G24" i="1"/>
</calcChain>
</file>

<file path=xl/sharedStrings.xml><?xml version="1.0" encoding="utf-8"?>
<sst xmlns="http://schemas.openxmlformats.org/spreadsheetml/2006/main" count="57" uniqueCount="51">
  <si>
    <t>Tel: (00420) 281 931 228</t>
  </si>
  <si>
    <t>Litožnická 400</t>
  </si>
  <si>
    <t>Fax: (00420) 281 931 228</t>
  </si>
  <si>
    <t>190 11  PRAHA  9</t>
  </si>
  <si>
    <t>GSM: (00420) 739 666 576</t>
  </si>
  <si>
    <t>Czech Republic</t>
  </si>
  <si>
    <t>hrabal@esprit-pha.cz</t>
  </si>
  <si>
    <t>prodejna, vzorkovna. V ráji 33, 198 00 Praha 9 - Dolní Počernice</t>
  </si>
  <si>
    <t>www.esprit-pha.cz</t>
  </si>
  <si>
    <t>č.p.</t>
  </si>
  <si>
    <t>popis</t>
  </si>
  <si>
    <t>výměra</t>
  </si>
  <si>
    <t>jedn</t>
  </si>
  <si>
    <t>cena/jedn.</t>
  </si>
  <si>
    <t>cena celkem</t>
  </si>
  <si>
    <t>Celkem bez DPH</t>
  </si>
  <si>
    <t>Celkem bez DPH po slevě</t>
  </si>
  <si>
    <t>Ostatní nespecifikované položky:</t>
  </si>
  <si>
    <t>Cena zahrnuje:</t>
  </si>
  <si>
    <t>Cena nezahrnuje,pokud není výše uvedeno:</t>
  </si>
  <si>
    <t xml:space="preserve">Doba dodání, fakturační podmínky: </t>
  </si>
  <si>
    <t xml:space="preserve">Seznam dokumentace: </t>
  </si>
  <si>
    <t xml:space="preserve">Nabídku zpracoval: </t>
  </si>
  <si>
    <t>Miroslav Hrabal - obchodní zástupce</t>
  </si>
  <si>
    <t xml:space="preserve">V Rožnově pod Radhoštěm dne: </t>
  </si>
  <si>
    <t>Platnost nabídky do:</t>
  </si>
  <si>
    <t xml:space="preserve">AKCE :   </t>
  </si>
  <si>
    <t>po slevě</t>
  </si>
  <si>
    <t>Sleva za platbu v termínu splatnosti faktur  na materiál</t>
  </si>
  <si>
    <r>
      <t>m</t>
    </r>
    <r>
      <rPr>
        <b/>
        <vertAlign val="superscript"/>
        <sz val="11"/>
        <rFont val="Arial"/>
        <family val="2"/>
        <charset val="238"/>
      </rPr>
      <t>2</t>
    </r>
  </si>
  <si>
    <t>cena/jedn. po slevě</t>
  </si>
  <si>
    <t>Dodávku, dopravu materiálu a montáž včetně prořezu</t>
  </si>
  <si>
    <t>Sleva při záloze 50% a doplatku do 30 dnů od dodání. Klient je oprávněn poslat na účet cenu po slevě, která poté bude dobropisována.</t>
  </si>
  <si>
    <t>Termín dodání do 6 týdnů od objednání a potvrzení výrobcem.</t>
  </si>
  <si>
    <t>Ing. arch. Jaroslav Chvátal</t>
  </si>
  <si>
    <t>Hlavní 316/149</t>
  </si>
  <si>
    <t>Opava</t>
  </si>
  <si>
    <t>747 06</t>
  </si>
  <si>
    <t>GSM: +420 603795316</t>
  </si>
  <si>
    <t>e-mail: jarch@seznam.cz</t>
  </si>
  <si>
    <t>montáž podhledu do 3,5m</t>
  </si>
  <si>
    <t>basový absorbér, technická izolace zabalená v perforované PE folii, 1200x600x40mm</t>
  </si>
  <si>
    <t xml:space="preserve">obklad difrakční rezonátor, tvar lichoběžníku se spodní hloubkou 80mm a horní hloubkou 200mm. Z vnitřní strany na přední stěně je položena minerální vata tl. 40mm. Rezonátor je naladěn na hlavní kmitočet 160Hz. Rezonátor je vyroben z drážkovaných desek z vermikulitu Grenamat B, reakce na oheň B-s1-d0, Povrch desky HPL index šíření plamene ≤20 mm/min. </t>
  </si>
  <si>
    <t>Akustický minerální podhled Eurocoustic Minerval,  barva bílá , 600x600x15mm, hrana A – rovná, pohltivost alfa w=0,95, reakce na oheň A1, deska jádro z kamenné vaty, povrchová vrstva ze skelnétkaniny probarvované ve výrobě, odolnost vůči vlhkosti 100%, Indoor air quality A+, balení po 11,52m2</t>
  </si>
  <si>
    <t>Akustický minerální podhled Eurocoustic Tonga,  Eurocolors Eurodesign , 600x600x40mm, pohltivost alfa w=1,0, hrana A – rovná, reakce na oheň A1, deska jádro z kamenné vaty, povrchová vrstva ze skelnétkaniny probarvované ve výrobě, odolnost vůči vlhkosti 100%, Indoor air quality A+, balení po 7,2m2</t>
  </si>
  <si>
    <t>nosný rastr T24 bílý, 600x600mm, včetně obvodových lišt a přímých závěsů l=100mm</t>
  </si>
  <si>
    <t>CENOVÁ NABÍDKA   č.    HM2208046</t>
  </si>
  <si>
    <t>MŠ Liptovská Opava - rekonstrukce</t>
  </si>
  <si>
    <t>montáž obkladu</t>
  </si>
  <si>
    <t>nosný rastr a montáž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</si>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</sst>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4" formatCode="_-* #,##0.00\ &quot;Kč&quot;_-;\-* #,##0.00\ &quot;Kč&quot;_-;_-* &quot;-&quot;??\ &quot;Kč&quot;_-;_-@_-"/>
    <numFmt numFmtId="164" formatCode="_ * #,##0_ ;_ * \-#,##0_ ;_ * \-_ ;_ @_ "/>
    <numFmt numFmtId="165" formatCode="_ * #,##0.00_ ;_ * \-#,##0.00_ ;_ * \-??_ ;_ @_ "/>
    <numFmt numFmtId="166" formatCode="#,##0.000"/>
    <numFmt numFmtId="167" formatCode="_-* #,##0.00&quot; Kč&quot;_-;\-* #,##0.00&quot; Kč&quot;_-;_-* \-??&quot; Kč&quot;_-;_-@_-"/>
    <numFmt numFmtId="168" formatCode="#,##0.0"/>
    <numFmt numFmtId="169" formatCode="_ &quot;Fr. &quot;* #,##0_ ;_ &quot;Fr. &quot;* \-#,##0_ ;_ &quot;Fr. &quot;* \-_ ;_ @_ "/>
    <numFmt numFmtId="170" formatCode="_ &quot;Fr. &quot;* #,##0.00_ ;_ &quot;Fr. &quot;* \-#,##0.00_ ;_ &quot;Fr. &quot;* \-??_ ;_ @_ "/>
    <numFmt numFmtId="171" formatCode="_-* #,##0.00\ _K_č_-;\-* #,##0.00\ _K_č_-;_-* \-??\ _K_č_-;_-@_-"/>
    <numFmt numFmtId="172" formatCode="#,##0.00_ ;\-#,##0.00\ "/>
    <numFmt numFmtId="173" formatCode="#,##0.00&quot; Kč&quot;"/>
    <numFmt numFmtId="174" formatCode="0.0"/>
    <numFmt numFmtId="175" formatCode="_-* #,##0&quot; Kč&quot;_-;\-* #,##0&quot; Kč&quot;_-;_-* \-??&quot; Kč&quot;_-;_-@_-"/>
    <numFmt numFmtId="176" formatCode="_-* #,##0\ &quot;Kč&quot;_-;\-* #,##0\ &quot;Kč&quot;_-;_-* &quot;-&quot;??\ &quot;Kč&quot;_-;_-@_-"/>
  </numFmts>
  <fonts count="43" x14ac:knownFonts="1">
    <font>
      <sz val="11"/>
      <color indexed="8"/>
      <name val="Calibri"/>
      <family val="2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sz val="10"/>
      <name val="MS Sans Serif"/>
      <family val="2"/>
      <charset val="238"/>
    </font>
    <font>
      <sz val="12"/>
      <name val="Arial CE"/>
      <family val="2"/>
      <charset val="238"/>
    </font>
    <font>
      <sz val="12"/>
      <name val="Times New Roman CE"/>
      <family val="1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 CE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9"/>
      <name val="Arial"/>
      <family val="2"/>
      <charset val="238"/>
    </font>
    <font>
      <u/>
      <sz val="11"/>
      <color indexed="12"/>
      <name val="Arial"/>
      <family val="2"/>
      <charset val="238"/>
    </font>
    <font>
      <sz val="11"/>
      <color indexed="19"/>
      <name val="Calibri"/>
      <family val="2"/>
      <charset val="238"/>
    </font>
    <font>
      <sz val="16"/>
      <color indexed="19"/>
      <name val="Calibri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sz val="12"/>
      <color indexed="8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i/>
      <u/>
      <sz val="11"/>
      <name val="Arial"/>
      <family val="2"/>
      <charset val="238"/>
    </font>
    <font>
      <b/>
      <u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Tahoma"/>
      <family val="2"/>
      <charset val="238"/>
    </font>
    <font>
      <i/>
      <sz val="11"/>
      <color rgb="FF000000"/>
      <name val="Arial"/>
      <family val="2"/>
      <charset val="238"/>
    </font>
    <font>
      <b/>
      <sz val="9"/>
      <color rgb="FF0088B8"/>
      <name val="Arial"/>
      <family val="2"/>
      <charset val="238"/>
    </font>
    <font>
      <sz val="9"/>
      <color rgb="FF0088B8"/>
      <name val="Arial"/>
      <family val="2"/>
      <charset val="238"/>
    </font>
    <font>
      <sz val="8"/>
      <name val="Calibri"/>
      <family val="2"/>
      <charset val="238"/>
    </font>
    <font>
      <b/>
      <sz val="12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34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</borders>
  <cellStyleXfs count="40">
    <xf numFmtId="0" fontId="0" fillId="0" borderId="0"/>
    <xf numFmtId="171" fontId="33" fillId="0" borderId="0" applyFill="0" applyBorder="0" applyAlignment="0" applyProtection="0"/>
    <xf numFmtId="164" fontId="33" fillId="0" borderId="0" applyFill="0" applyBorder="0" applyAlignment="0" applyProtection="0"/>
    <xf numFmtId="165" fontId="33" fillId="0" borderId="0" applyFill="0" applyBorder="0" applyAlignment="0" applyProtection="0"/>
    <xf numFmtId="0" fontId="2" fillId="0" borderId="0"/>
    <xf numFmtId="0" fontId="3" fillId="0" borderId="0"/>
    <xf numFmtId="166" fontId="4" fillId="0" borderId="0" applyBorder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4" fontId="1" fillId="0" borderId="0" applyFill="0" applyBorder="0" applyAlignment="0" applyProtection="0"/>
    <xf numFmtId="167" fontId="33" fillId="0" borderId="0" applyFill="0" applyBorder="0" applyAlignment="0" applyProtection="0"/>
    <xf numFmtId="167" fontId="33" fillId="0" borderId="0" applyFill="0" applyBorder="0" applyAlignment="0" applyProtection="0"/>
    <xf numFmtId="167" fontId="33" fillId="0" borderId="0" applyFill="0" applyBorder="0" applyAlignment="0" applyProtection="0"/>
    <xf numFmtId="49" fontId="4" fillId="0" borderId="0" applyBorder="0" applyProtection="0">
      <alignment horizontal="left"/>
    </xf>
    <xf numFmtId="0" fontId="4" fillId="0" borderId="0" applyNumberFormat="0" applyFill="0" applyBorder="0" applyAlignment="0" applyProtection="0"/>
    <xf numFmtId="0" fontId="33" fillId="0" borderId="0"/>
    <xf numFmtId="0" fontId="7" fillId="0" borderId="0"/>
    <xf numFmtId="0" fontId="33" fillId="0" borderId="0"/>
    <xf numFmtId="0" fontId="8" fillId="0" borderId="0"/>
    <xf numFmtId="0" fontId="7" fillId="0" borderId="0"/>
    <xf numFmtId="0" fontId="4" fillId="0" borderId="0"/>
    <xf numFmtId="0" fontId="9" fillId="0" borderId="0"/>
    <xf numFmtId="0" fontId="10" fillId="0" borderId="0"/>
    <xf numFmtId="0" fontId="7" fillId="0" borderId="0"/>
    <xf numFmtId="0" fontId="33" fillId="0" borderId="0"/>
    <xf numFmtId="0" fontId="11" fillId="0" borderId="0"/>
    <xf numFmtId="0" fontId="4" fillId="0" borderId="0"/>
    <xf numFmtId="0" fontId="12" fillId="0" borderId="0"/>
    <xf numFmtId="9" fontId="33" fillId="0" borderId="0" applyFill="0" applyBorder="0" applyAlignment="0" applyProtection="0"/>
    <xf numFmtId="9" fontId="33" fillId="0" borderId="0" applyFill="0" applyBorder="0" applyAlignment="0" applyProtection="0"/>
    <xf numFmtId="0" fontId="7" fillId="0" borderId="0"/>
    <xf numFmtId="0" fontId="13" fillId="2" borderId="0">
      <alignment horizontal="left"/>
    </xf>
    <xf numFmtId="0" fontId="14" fillId="2" borderId="0"/>
    <xf numFmtId="0" fontId="7" fillId="0" borderId="0"/>
    <xf numFmtId="0" fontId="13" fillId="0" borderId="0"/>
    <xf numFmtId="168" fontId="15" fillId="0" borderId="1">
      <alignment horizontal="right" vertical="center"/>
    </xf>
    <xf numFmtId="169" fontId="33" fillId="0" borderId="0" applyFill="0" applyBorder="0" applyAlignment="0" applyProtection="0"/>
    <xf numFmtId="170" fontId="33" fillId="0" borderId="0" applyFill="0" applyBorder="0" applyAlignment="0" applyProtection="0"/>
    <xf numFmtId="0" fontId="4" fillId="0" borderId="0"/>
  </cellStyleXfs>
  <cellXfs count="155">
    <xf numFmtId="0" fontId="0" fillId="0" borderId="0" xfId="0"/>
    <xf numFmtId="0" fontId="7" fillId="0" borderId="0" xfId="17"/>
    <xf numFmtId="4" fontId="7" fillId="0" borderId="0" xfId="17" applyNumberFormat="1" applyAlignment="1"/>
    <xf numFmtId="0" fontId="15" fillId="0" borderId="0" xfId="17" applyFont="1" applyAlignment="1">
      <alignment horizontal="center"/>
    </xf>
    <xf numFmtId="167" fontId="0" fillId="0" borderId="0" xfId="12" applyFont="1" applyFill="1" applyBorder="1" applyAlignment="1" applyProtection="1"/>
    <xf numFmtId="172" fontId="0" fillId="0" borderId="0" xfId="12" applyNumberFormat="1" applyFont="1" applyFill="1" applyBorder="1" applyAlignment="1" applyProtection="1"/>
    <xf numFmtId="4" fontId="7" fillId="0" borderId="0" xfId="17" applyNumberFormat="1"/>
    <xf numFmtId="0" fontId="4" fillId="0" borderId="0" xfId="17" applyFont="1"/>
    <xf numFmtId="4" fontId="4" fillId="0" borderId="0" xfId="17" applyNumberFormat="1" applyFont="1"/>
    <xf numFmtId="4" fontId="4" fillId="0" borderId="0" xfId="17" applyNumberFormat="1" applyFont="1" applyAlignment="1">
      <alignment horizontal="right"/>
    </xf>
    <xf numFmtId="0" fontId="4" fillId="0" borderId="0" xfId="17" applyFont="1" applyAlignment="1">
      <alignment horizontal="right"/>
    </xf>
    <xf numFmtId="0" fontId="7" fillId="0" borderId="0" xfId="17" applyFont="1"/>
    <xf numFmtId="0" fontId="4" fillId="0" borderId="0" xfId="17" applyFont="1" applyBorder="1"/>
    <xf numFmtId="4" fontId="4" fillId="0" borderId="0" xfId="17" applyNumberFormat="1" applyFont="1" applyBorder="1"/>
    <xf numFmtId="4" fontId="4" fillId="0" borderId="0" xfId="17" applyNumberFormat="1" applyFont="1" applyBorder="1" applyAlignment="1">
      <alignment horizontal="right"/>
    </xf>
    <xf numFmtId="0" fontId="4" fillId="0" borderId="0" xfId="17" applyFont="1" applyBorder="1" applyAlignment="1">
      <alignment horizontal="right"/>
    </xf>
    <xf numFmtId="4" fontId="16" fillId="0" borderId="0" xfId="9" applyNumberFormat="1" applyFont="1" applyFill="1" applyBorder="1" applyAlignment="1" applyProtection="1"/>
    <xf numFmtId="4" fontId="6" fillId="0" borderId="0" xfId="9" applyNumberFormat="1" applyFill="1" applyBorder="1" applyAlignment="1" applyProtection="1">
      <alignment horizontal="right"/>
    </xf>
    <xf numFmtId="0" fontId="7" fillId="0" borderId="0" xfId="17" applyFont="1" applyBorder="1"/>
    <xf numFmtId="4" fontId="16" fillId="0" borderId="2" xfId="9" applyNumberFormat="1" applyFont="1" applyFill="1" applyBorder="1" applyAlignment="1" applyProtection="1">
      <alignment horizontal="right"/>
    </xf>
    <xf numFmtId="4" fontId="6" fillId="0" borderId="2" xfId="7" applyNumberFormat="1" applyFont="1" applyFill="1" applyBorder="1" applyAlignment="1" applyProtection="1">
      <alignment horizontal="right"/>
    </xf>
    <xf numFmtId="172" fontId="17" fillId="0" borderId="0" xfId="12" applyNumberFormat="1" applyFont="1" applyFill="1" applyBorder="1" applyAlignment="1" applyProtection="1">
      <alignment horizontal="center"/>
    </xf>
    <xf numFmtId="4" fontId="7" fillId="0" borderId="0" xfId="0" applyNumberFormat="1" applyFont="1"/>
    <xf numFmtId="0" fontId="18" fillId="0" borderId="0" xfId="0" applyFont="1" applyAlignment="1">
      <alignment vertical="center"/>
    </xf>
    <xf numFmtId="0" fontId="17" fillId="0" borderId="0" xfId="17" applyFont="1"/>
    <xf numFmtId="0" fontId="0" fillId="0" borderId="0" xfId="0" applyAlignment="1">
      <alignment vertical="center"/>
    </xf>
    <xf numFmtId="172" fontId="17" fillId="0" borderId="0" xfId="12" applyNumberFormat="1" applyFont="1" applyFill="1" applyBorder="1" applyAlignment="1" applyProtection="1"/>
    <xf numFmtId="4" fontId="5" fillId="0" borderId="0" xfId="7" applyNumberFormat="1" applyFont="1" applyFill="1" applyBorder="1" applyAlignment="1" applyProtection="1"/>
    <xf numFmtId="0" fontId="21" fillId="0" borderId="0" xfId="9" applyNumberFormat="1" applyFont="1" applyFill="1" applyBorder="1" applyAlignment="1" applyProtection="1">
      <alignment vertical="center"/>
    </xf>
    <xf numFmtId="0" fontId="22" fillId="0" borderId="0" xfId="16" applyFont="1"/>
    <xf numFmtId="0" fontId="23" fillId="0" borderId="0" xfId="0" applyFont="1"/>
    <xf numFmtId="0" fontId="25" fillId="0" borderId="0" xfId="0" applyFont="1"/>
    <xf numFmtId="0" fontId="19" fillId="0" borderId="0" xfId="17" applyFont="1" applyBorder="1" applyAlignment="1">
      <alignment horizontal="center"/>
    </xf>
    <xf numFmtId="0" fontId="19" fillId="0" borderId="0" xfId="17" applyFont="1" applyAlignment="1">
      <alignment horizontal="center"/>
    </xf>
    <xf numFmtId="11" fontId="15" fillId="0" borderId="3" xfId="17" applyNumberFormat="1" applyFont="1" applyBorder="1" applyAlignment="1">
      <alignment horizontal="center" vertical="center"/>
    </xf>
    <xf numFmtId="0" fontId="21" fillId="0" borderId="0" xfId="7" applyNumberFormat="1" applyFont="1" applyFill="1" applyBorder="1" applyAlignment="1" applyProtection="1"/>
    <xf numFmtId="0" fontId="27" fillId="0" borderId="0" xfId="17" applyFont="1"/>
    <xf numFmtId="4" fontId="27" fillId="0" borderId="0" xfId="17" applyNumberFormat="1" applyFont="1" applyAlignment="1"/>
    <xf numFmtId="4" fontId="27" fillId="0" borderId="0" xfId="17" applyNumberFormat="1" applyFont="1" applyBorder="1"/>
    <xf numFmtId="0" fontId="27" fillId="0" borderId="4" xfId="17" applyFont="1" applyFill="1" applyBorder="1" applyAlignment="1">
      <alignment horizontal="left"/>
    </xf>
    <xf numFmtId="9" fontId="27" fillId="0" borderId="5" xfId="29" applyFont="1" applyFill="1" applyBorder="1" applyAlignment="1" applyProtection="1"/>
    <xf numFmtId="173" fontId="28" fillId="0" borderId="0" xfId="12" applyNumberFormat="1" applyFont="1" applyFill="1" applyBorder="1" applyAlignment="1" applyProtection="1">
      <alignment horizontal="center"/>
    </xf>
    <xf numFmtId="4" fontId="27" fillId="0" borderId="0" xfId="17" applyNumberFormat="1" applyFont="1"/>
    <xf numFmtId="0" fontId="27" fillId="0" borderId="0" xfId="0" applyFont="1" applyBorder="1" applyAlignment="1">
      <alignment vertical="center"/>
    </xf>
    <xf numFmtId="0" fontId="19" fillId="0" borderId="0" xfId="17" applyFont="1"/>
    <xf numFmtId="167" fontId="28" fillId="0" borderId="0" xfId="12" applyFont="1" applyFill="1" applyBorder="1" applyAlignment="1" applyProtection="1"/>
    <xf numFmtId="172" fontId="28" fillId="0" borderId="0" xfId="12" applyNumberFormat="1" applyFont="1" applyFill="1" applyBorder="1" applyAlignment="1" applyProtection="1"/>
    <xf numFmtId="4" fontId="19" fillId="0" borderId="0" xfId="17" applyNumberFormat="1" applyFont="1"/>
    <xf numFmtId="0" fontId="27" fillId="0" borderId="0" xfId="17" applyFont="1" applyBorder="1" applyAlignment="1">
      <alignment vertical="center"/>
    </xf>
    <xf numFmtId="0" fontId="27" fillId="0" borderId="0" xfId="26" applyFont="1" applyBorder="1" applyAlignment="1">
      <alignment horizontal="left"/>
    </xf>
    <xf numFmtId="0" fontId="30" fillId="0" borderId="0" xfId="17" applyFont="1"/>
    <xf numFmtId="4" fontId="19" fillId="0" borderId="0" xfId="17" applyNumberFormat="1" applyFont="1" applyAlignment="1">
      <alignment horizontal="center"/>
    </xf>
    <xf numFmtId="3" fontId="24" fillId="0" borderId="0" xfId="12" applyNumberFormat="1" applyFont="1" applyFill="1" applyBorder="1" applyAlignment="1" applyProtection="1">
      <alignment horizontal="center"/>
    </xf>
    <xf numFmtId="0" fontId="19" fillId="0" borderId="0" xfId="17" applyFont="1" applyAlignment="1">
      <alignment vertical="center"/>
    </xf>
    <xf numFmtId="0" fontId="15" fillId="0" borderId="0" xfId="17" applyFont="1" applyAlignment="1">
      <alignment vertical="center"/>
    </xf>
    <xf numFmtId="0" fontId="15" fillId="0" borderId="0" xfId="7" applyNumberFormat="1" applyFont="1" applyFill="1" applyBorder="1" applyAlignment="1" applyProtection="1">
      <alignment horizontal="center" vertical="center"/>
    </xf>
    <xf numFmtId="4" fontId="15" fillId="0" borderId="0" xfId="17" applyNumberFormat="1" applyFont="1" applyAlignment="1">
      <alignment vertical="center"/>
    </xf>
    <xf numFmtId="4" fontId="7" fillId="0" borderId="0" xfId="17" applyNumberFormat="1" applyFont="1" applyAlignment="1"/>
    <xf numFmtId="167" fontId="18" fillId="0" borderId="0" xfId="12" applyFont="1" applyFill="1" applyBorder="1" applyAlignment="1" applyProtection="1"/>
    <xf numFmtId="172" fontId="18" fillId="0" borderId="0" xfId="12" applyNumberFormat="1" applyFont="1" applyFill="1" applyBorder="1" applyAlignment="1" applyProtection="1"/>
    <xf numFmtId="4" fontId="7" fillId="0" borderId="0" xfId="17" applyNumberFormat="1" applyFont="1"/>
    <xf numFmtId="0" fontId="29" fillId="0" borderId="2" xfId="17" applyFont="1" applyFill="1" applyBorder="1" applyAlignment="1">
      <alignment vertical="center"/>
    </xf>
    <xf numFmtId="0" fontId="32" fillId="0" borderId="2" xfId="17" applyFont="1" applyFill="1" applyBorder="1" applyAlignment="1">
      <alignment vertical="center"/>
    </xf>
    <xf numFmtId="4" fontId="32" fillId="0" borderId="2" xfId="17" applyNumberFormat="1" applyFont="1" applyFill="1" applyBorder="1" applyAlignment="1">
      <alignment horizontal="right" vertical="center"/>
    </xf>
    <xf numFmtId="0" fontId="29" fillId="0" borderId="0" xfId="17" applyFont="1" applyFill="1"/>
    <xf numFmtId="0" fontId="27" fillId="0" borderId="6" xfId="17" applyFont="1" applyBorder="1"/>
    <xf numFmtId="0" fontId="27" fillId="0" borderId="7" xfId="17" applyFont="1" applyBorder="1" applyAlignment="1"/>
    <xf numFmtId="0" fontId="27" fillId="0" borderId="8" xfId="17" applyFont="1" applyBorder="1" applyAlignment="1"/>
    <xf numFmtId="4" fontId="27" fillId="0" borderId="9" xfId="17" applyNumberFormat="1" applyFont="1" applyBorder="1" applyAlignment="1"/>
    <xf numFmtId="0" fontId="19" fillId="0" borderId="10" xfId="17" applyFont="1" applyBorder="1" applyAlignment="1">
      <alignment horizontal="center"/>
    </xf>
    <xf numFmtId="4" fontId="27" fillId="0" borderId="11" xfId="17" applyNumberFormat="1" applyFont="1" applyBorder="1"/>
    <xf numFmtId="0" fontId="27" fillId="0" borderId="12" xfId="17" applyFont="1" applyFill="1" applyBorder="1" applyAlignment="1">
      <alignment horizontal="left"/>
    </xf>
    <xf numFmtId="0" fontId="19" fillId="0" borderId="0" xfId="17" applyFont="1" applyFill="1" applyBorder="1" applyAlignment="1">
      <alignment horizontal="center"/>
    </xf>
    <xf numFmtId="4" fontId="27" fillId="0" borderId="13" xfId="17" applyNumberFormat="1" applyFont="1" applyBorder="1"/>
    <xf numFmtId="0" fontId="19" fillId="0" borderId="14" xfId="17" applyFont="1" applyBorder="1" applyAlignment="1">
      <alignment horizontal="center"/>
    </xf>
    <xf numFmtId="4" fontId="27" fillId="3" borderId="15" xfId="17" applyNumberFormat="1" applyFont="1" applyFill="1" applyBorder="1"/>
    <xf numFmtId="0" fontId="27" fillId="0" borderId="0" xfId="17" applyFont="1" applyBorder="1"/>
    <xf numFmtId="0" fontId="27" fillId="0" borderId="10" xfId="17" applyFont="1" applyBorder="1"/>
    <xf numFmtId="4" fontId="27" fillId="0" borderId="10" xfId="17" applyNumberFormat="1" applyFont="1" applyBorder="1" applyAlignment="1"/>
    <xf numFmtId="173" fontId="28" fillId="0" borderId="10" xfId="12" applyNumberFormat="1" applyFont="1" applyFill="1" applyBorder="1" applyAlignment="1" applyProtection="1">
      <alignment horizontal="center"/>
    </xf>
    <xf numFmtId="4" fontId="27" fillId="0" borderId="10" xfId="17" applyNumberFormat="1" applyFont="1" applyBorder="1"/>
    <xf numFmtId="4" fontId="27" fillId="0" borderId="0" xfId="17" applyNumberFormat="1" applyFont="1" applyBorder="1" applyAlignment="1"/>
    <xf numFmtId="4" fontId="19" fillId="0" borderId="16" xfId="17" applyNumberFormat="1" applyFont="1" applyFill="1" applyBorder="1" applyAlignment="1">
      <alignment horizontal="right" vertical="center"/>
    </xf>
    <xf numFmtId="0" fontId="38" fillId="0" borderId="0" xfId="0" applyFont="1" applyAlignment="1">
      <alignment vertical="center"/>
    </xf>
    <xf numFmtId="3" fontId="38" fillId="0" borderId="0" xfId="0" applyNumberFormat="1" applyFont="1" applyAlignment="1">
      <alignment vertical="center"/>
    </xf>
    <xf numFmtId="0" fontId="19" fillId="3" borderId="17" xfId="17" applyFont="1" applyFill="1" applyBorder="1" applyAlignment="1">
      <alignment vertical="center"/>
    </xf>
    <xf numFmtId="0" fontId="19" fillId="3" borderId="10" xfId="17" applyFont="1" applyFill="1" applyBorder="1" applyAlignment="1">
      <alignment horizontal="center" vertical="center"/>
    </xf>
    <xf numFmtId="0" fontId="19" fillId="3" borderId="10" xfId="17" applyFont="1" applyFill="1" applyBorder="1" applyAlignment="1">
      <alignment vertical="center"/>
    </xf>
    <xf numFmtId="0" fontId="20" fillId="3" borderId="10" xfId="17" applyFont="1" applyFill="1" applyBorder="1" applyAlignment="1">
      <alignment vertical="center"/>
    </xf>
    <xf numFmtId="4" fontId="20" fillId="3" borderId="18" xfId="17" applyNumberFormat="1" applyFont="1" applyFill="1" applyBorder="1" applyAlignment="1">
      <alignment vertical="center"/>
    </xf>
    <xf numFmtId="0" fontId="19" fillId="0" borderId="3" xfId="17" applyFont="1" applyBorder="1" applyAlignment="1">
      <alignment horizontal="center" vertical="center"/>
    </xf>
    <xf numFmtId="174" fontId="34" fillId="0" borderId="3" xfId="27" applyNumberFormat="1" applyFont="1" applyBorder="1" applyAlignment="1" applyProtection="1">
      <alignment horizontal="right" vertical="center"/>
    </xf>
    <xf numFmtId="167" fontId="34" fillId="0" borderId="3" xfId="12" applyFont="1" applyFill="1" applyBorder="1" applyAlignment="1" applyProtection="1">
      <alignment vertical="center"/>
    </xf>
    <xf numFmtId="0" fontId="26" fillId="0" borderId="3" xfId="0" applyFont="1" applyBorder="1" applyAlignment="1">
      <alignment vertical="center" wrapText="1"/>
    </xf>
    <xf numFmtId="0" fontId="19" fillId="0" borderId="19" xfId="17" applyFont="1" applyBorder="1" applyAlignment="1">
      <alignment horizontal="center"/>
    </xf>
    <xf numFmtId="0" fontId="24" fillId="0" borderId="20" xfId="17" applyFont="1" applyBorder="1" applyAlignment="1">
      <alignment horizontal="center"/>
    </xf>
    <xf numFmtId="4" fontId="24" fillId="0" borderId="20" xfId="17" applyNumberFormat="1" applyFont="1" applyBorder="1" applyAlignment="1">
      <alignment horizontal="center"/>
    </xf>
    <xf numFmtId="4" fontId="19" fillId="0" borderId="21" xfId="17" applyNumberFormat="1" applyFont="1" applyBorder="1" applyAlignment="1">
      <alignment horizontal="center"/>
    </xf>
    <xf numFmtId="4" fontId="19" fillId="0" borderId="23" xfId="17" applyNumberFormat="1" applyFont="1" applyFill="1" applyBorder="1" applyAlignment="1">
      <alignment horizontal="right" vertical="center"/>
    </xf>
    <xf numFmtId="0" fontId="19" fillId="0" borderId="24" xfId="17" applyFont="1" applyBorder="1" applyAlignment="1">
      <alignment horizontal="center" vertical="center"/>
    </xf>
    <xf numFmtId="44" fontId="27" fillId="0" borderId="16" xfId="10" applyFont="1" applyFill="1" applyBorder="1" applyAlignment="1" applyProtection="1">
      <alignment vertical="center"/>
    </xf>
    <xf numFmtId="0" fontId="28" fillId="0" borderId="16" xfId="0" applyFont="1" applyBorder="1" applyAlignment="1">
      <alignment vertical="center" wrapText="1"/>
    </xf>
    <xf numFmtId="11" fontId="19" fillId="0" borderId="16" xfId="17" applyNumberFormat="1" applyFont="1" applyBorder="1" applyAlignment="1">
      <alignment horizontal="center" vertical="center"/>
    </xf>
    <xf numFmtId="0" fontId="28" fillId="0" borderId="25" xfId="0" applyFont="1" applyBorder="1" applyAlignment="1">
      <alignment vertical="center" wrapText="1"/>
    </xf>
    <xf numFmtId="11" fontId="19" fillId="0" borderId="25" xfId="17" applyNumberFormat="1" applyFont="1" applyBorder="1" applyAlignment="1">
      <alignment horizontal="center" vertical="center"/>
    </xf>
    <xf numFmtId="175" fontId="27" fillId="0" borderId="16" xfId="12" applyNumberFormat="1" applyFont="1" applyFill="1" applyBorder="1" applyAlignment="1" applyProtection="1">
      <alignment vertical="center"/>
    </xf>
    <xf numFmtId="175" fontId="27" fillId="0" borderId="25" xfId="12" applyNumberFormat="1" applyFont="1" applyFill="1" applyBorder="1" applyAlignment="1" applyProtection="1">
      <alignment vertical="center"/>
    </xf>
    <xf numFmtId="44" fontId="19" fillId="0" borderId="0" xfId="17" applyNumberFormat="1" applyFont="1" applyBorder="1" applyAlignment="1">
      <alignment horizontal="center" vertical="center"/>
    </xf>
    <xf numFmtId="0" fontId="36" fillId="0" borderId="0" xfId="0" applyFont="1"/>
    <xf numFmtId="0" fontId="37" fillId="0" borderId="0" xfId="0" applyFont="1"/>
    <xf numFmtId="0" fontId="18" fillId="0" borderId="0" xfId="0" applyFont="1"/>
    <xf numFmtId="0" fontId="6" fillId="0" borderId="0" xfId="7" applyNumberFormat="1" applyFont="1" applyFill="1" applyBorder="1" applyAlignment="1" applyProtection="1"/>
    <xf numFmtId="0" fontId="24" fillId="0" borderId="0" xfId="17" applyFont="1" applyBorder="1" applyAlignment="1">
      <alignment horizontal="center"/>
    </xf>
    <xf numFmtId="0" fontId="19" fillId="0" borderId="22" xfId="17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40" fillId="0" borderId="0" xfId="0" applyFont="1"/>
    <xf numFmtId="0" fontId="19" fillId="0" borderId="26" xfId="17" applyFont="1" applyBorder="1" applyAlignment="1">
      <alignment horizontal="center" vertical="center"/>
    </xf>
    <xf numFmtId="0" fontId="28" fillId="0" borderId="27" xfId="0" applyFont="1" applyBorder="1" applyAlignment="1">
      <alignment vertical="center" wrapText="1"/>
    </xf>
    <xf numFmtId="4" fontId="27" fillId="0" borderId="27" xfId="27" applyNumberFormat="1" applyFont="1" applyBorder="1" applyAlignment="1" applyProtection="1">
      <alignment horizontal="right" vertical="center"/>
    </xf>
    <xf numFmtId="4" fontId="27" fillId="4" borderId="28" xfId="17" applyNumberFormat="1" applyFont="1" applyFill="1" applyBorder="1" applyAlignment="1"/>
    <xf numFmtId="0" fontId="19" fillId="4" borderId="28" xfId="17" applyFont="1" applyFill="1" applyBorder="1" applyAlignment="1">
      <alignment horizontal="center"/>
    </xf>
    <xf numFmtId="167" fontId="33" fillId="4" borderId="28" xfId="12" applyFont="1" applyFill="1" applyBorder="1" applyAlignment="1" applyProtection="1"/>
    <xf numFmtId="172" fontId="33" fillId="4" borderId="28" xfId="12" applyNumberFormat="1" applyFont="1" applyFill="1" applyBorder="1" applyAlignment="1" applyProtection="1"/>
    <xf numFmtId="4" fontId="33" fillId="4" borderId="28" xfId="12" applyNumberFormat="1" applyFont="1" applyFill="1" applyBorder="1" applyAlignment="1" applyProtection="1"/>
    <xf numFmtId="4" fontId="27" fillId="4" borderId="6" xfId="17" applyNumberFormat="1" applyFont="1" applyFill="1" applyBorder="1" applyAlignment="1"/>
    <xf numFmtId="0" fontId="19" fillId="4" borderId="6" xfId="17" applyFont="1" applyFill="1" applyBorder="1" applyAlignment="1">
      <alignment horizontal="center"/>
    </xf>
    <xf numFmtId="167" fontId="33" fillId="4" borderId="6" xfId="12" applyFont="1" applyFill="1" applyBorder="1" applyAlignment="1" applyProtection="1"/>
    <xf numFmtId="172" fontId="33" fillId="4" borderId="6" xfId="12" applyNumberFormat="1" applyFont="1" applyFill="1" applyBorder="1" applyAlignment="1" applyProtection="1"/>
    <xf numFmtId="4" fontId="33" fillId="4" borderId="6" xfId="12" applyNumberFormat="1" applyFont="1" applyFill="1" applyBorder="1" applyAlignment="1" applyProtection="1"/>
    <xf numFmtId="4" fontId="19" fillId="4" borderId="6" xfId="17" applyNumberFormat="1" applyFont="1" applyFill="1" applyBorder="1" applyAlignment="1">
      <alignment horizontal="center"/>
    </xf>
    <xf numFmtId="0" fontId="19" fillId="4" borderId="6" xfId="17" applyFont="1" applyFill="1" applyBorder="1" applyAlignment="1"/>
    <xf numFmtId="4" fontId="19" fillId="4" borderId="6" xfId="17" applyNumberFormat="1" applyFont="1" applyFill="1" applyBorder="1" applyAlignment="1"/>
    <xf numFmtId="14" fontId="32" fillId="0" borderId="2" xfId="17" applyNumberFormat="1" applyFont="1" applyFill="1" applyBorder="1" applyAlignment="1">
      <alignment horizontal="center" vertical="center"/>
    </xf>
    <xf numFmtId="0" fontId="27" fillId="5" borderId="29" xfId="17" applyFont="1" applyFill="1" applyBorder="1" applyAlignment="1">
      <alignment horizontal="left"/>
    </xf>
    <xf numFmtId="0" fontId="27" fillId="5" borderId="30" xfId="17" applyFont="1" applyFill="1" applyBorder="1" applyAlignment="1">
      <alignment horizontal="left"/>
    </xf>
    <xf numFmtId="4" fontId="27" fillId="5" borderId="31" xfId="17" applyNumberFormat="1" applyFont="1" applyFill="1" applyBorder="1" applyAlignment="1"/>
    <xf numFmtId="2" fontId="0" fillId="0" borderId="0" xfId="0" applyNumberFormat="1"/>
    <xf numFmtId="3" fontId="21" fillId="0" borderId="0" xfId="7" applyNumberFormat="1" applyFont="1" applyFill="1" applyBorder="1" applyAlignment="1" applyProtection="1"/>
    <xf numFmtId="4" fontId="27" fillId="0" borderId="16" xfId="27" applyNumberFormat="1" applyFont="1" applyBorder="1" applyAlignment="1">
      <alignment horizontal="right" vertical="center"/>
    </xf>
    <xf numFmtId="4" fontId="27" fillId="0" borderId="25" xfId="27" applyNumberFormat="1" applyFont="1" applyBorder="1" applyAlignment="1">
      <alignment horizontal="right" vertical="center"/>
    </xf>
    <xf numFmtId="0" fontId="42" fillId="0" borderId="0" xfId="0" applyFont="1" applyAlignment="1">
      <alignment vertical="center"/>
    </xf>
    <xf numFmtId="0" fontId="6" fillId="0" borderId="0" xfId="7" applyAlignment="1">
      <alignment vertical="center"/>
    </xf>
    <xf numFmtId="176" fontId="27" fillId="0" borderId="16" xfId="10" applyNumberFormat="1" applyFont="1" applyFill="1" applyBorder="1" applyAlignment="1" applyProtection="1">
      <alignment vertical="center"/>
    </xf>
    <xf numFmtId="176" fontId="27" fillId="0" borderId="25" xfId="10" applyNumberFormat="1" applyFont="1" applyFill="1" applyBorder="1" applyAlignment="1" applyProtection="1">
      <alignment vertical="center"/>
    </xf>
    <xf numFmtId="4" fontId="19" fillId="0" borderId="32" xfId="17" applyNumberFormat="1" applyFont="1" applyFill="1" applyBorder="1" applyAlignment="1">
      <alignment horizontal="right" vertical="center"/>
    </xf>
    <xf numFmtId="0" fontId="13" fillId="0" borderId="2" xfId="17" applyFont="1" applyBorder="1" applyAlignment="1">
      <alignment horizontal="left"/>
    </xf>
    <xf numFmtId="173" fontId="27" fillId="0" borderId="33" xfId="12" applyNumberFormat="1" applyFont="1" applyFill="1" applyBorder="1" applyAlignment="1" applyProtection="1">
      <alignment horizontal="right"/>
    </xf>
    <xf numFmtId="173" fontId="27" fillId="0" borderId="34" xfId="12" applyNumberFormat="1" applyFont="1" applyFill="1" applyBorder="1" applyAlignment="1" applyProtection="1">
      <alignment horizontal="right"/>
    </xf>
    <xf numFmtId="173" fontId="27" fillId="0" borderId="35" xfId="12" applyNumberFormat="1" applyFont="1" applyFill="1" applyBorder="1" applyAlignment="1" applyProtection="1">
      <alignment horizontal="right"/>
    </xf>
    <xf numFmtId="0" fontId="29" fillId="4" borderId="28" xfId="17" applyFont="1" applyFill="1" applyBorder="1" applyAlignment="1">
      <alignment horizontal="left"/>
    </xf>
    <xf numFmtId="0" fontId="29" fillId="4" borderId="6" xfId="17" applyFont="1" applyFill="1" applyBorder="1" applyAlignment="1">
      <alignment horizontal="left"/>
    </xf>
    <xf numFmtId="0" fontId="31" fillId="0" borderId="0" xfId="7" applyNumberFormat="1" applyFont="1" applyFill="1" applyBorder="1" applyAlignment="1" applyProtection="1">
      <alignment horizontal="center" vertical="center"/>
    </xf>
    <xf numFmtId="14" fontId="32" fillId="0" borderId="2" xfId="17" applyNumberFormat="1" applyFont="1" applyFill="1" applyBorder="1" applyAlignment="1">
      <alignment horizontal="center" vertical="center"/>
    </xf>
    <xf numFmtId="0" fontId="27" fillId="0" borderId="0" xfId="17" applyFont="1" applyBorder="1" applyAlignment="1">
      <alignment horizontal="left" wrapText="1"/>
    </xf>
    <xf numFmtId="0" fontId="27" fillId="0" borderId="2" xfId="17" applyFont="1" applyBorder="1" applyAlignment="1">
      <alignment horizontal="left"/>
    </xf>
  </cellXfs>
  <cellStyles count="40">
    <cellStyle name="čárky 2" xfId="1"/>
    <cellStyle name="Dezimal [0]_Tabelle1" xfId="2"/>
    <cellStyle name="Dezimal_Tabelle1" xfId="3"/>
    <cellStyle name="Firma" xfId="4"/>
    <cellStyle name="Hlavní nadpis" xfId="5"/>
    <cellStyle name="HmotnJednPolozky" xfId="6"/>
    <cellStyle name="Hypertextový odkaz" xfId="7" builtinId="8"/>
    <cellStyle name="Hypertextový odkaz 2" xfId="8"/>
    <cellStyle name="Hypertextový odkaz 3" xfId="9"/>
    <cellStyle name="Měna" xfId="10" builtinId="4"/>
    <cellStyle name="Měna 2" xfId="11"/>
    <cellStyle name="měny 2" xfId="12"/>
    <cellStyle name="měny 2 2" xfId="13"/>
    <cellStyle name="MJPolozky" xfId="14"/>
    <cellStyle name="normal" xfId="15"/>
    <cellStyle name="Normální" xfId="0" builtinId="0"/>
    <cellStyle name="Normální 10" xfId="16"/>
    <cellStyle name="normální 2" xfId="17"/>
    <cellStyle name="normální 3" xfId="18"/>
    <cellStyle name="normální 3 2" xfId="19"/>
    <cellStyle name="normální 4" xfId="20"/>
    <cellStyle name="normální 5" xfId="21"/>
    <cellStyle name="normální 6" xfId="22"/>
    <cellStyle name="normální 7" xfId="23"/>
    <cellStyle name="normální 8" xfId="24"/>
    <cellStyle name="Normální 9" xfId="25"/>
    <cellStyle name="normální_C.1.3 Rozpočet ZTI" xfId="26"/>
    <cellStyle name="normální_POL.XLS" xfId="27"/>
    <cellStyle name="Podnadpis" xfId="28"/>
    <cellStyle name="Procenta" xfId="29" builtinId="5"/>
    <cellStyle name="Procenta 2" xfId="30"/>
    <cellStyle name="Standard_Tabelle1" xfId="31"/>
    <cellStyle name="Stín+tučně" xfId="32"/>
    <cellStyle name="Stín+tučně+velké písmo" xfId="33"/>
    <cellStyle name="Styl 1" xfId="34"/>
    <cellStyle name="Tučně" xfId="35"/>
    <cellStyle name="TYP ŘÁDKU_4(sloupceJ-L)" xfId="36"/>
    <cellStyle name="Währung [0]_Tabelle1" xfId="37"/>
    <cellStyle name="Währung_Tabelle1" xfId="38"/>
    <cellStyle name="základní" xfId="3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FEFEF"/>
      <rgbColor rgb="00CCFFFF"/>
      <rgbColor rgb="00660066"/>
      <rgbColor rgb="00FF8080"/>
      <rgbColor rgb="000066CC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4238625</xdr:colOff>
          <xdr:row>0</xdr:row>
          <xdr:rowOff>133350</xdr:rowOff>
        </xdr:from>
        <xdr:to>
          <xdr:col>3</xdr:col>
          <xdr:colOff>114300</xdr:colOff>
          <xdr:row>3</xdr:row>
          <xdr:rowOff>142875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76200</xdr:rowOff>
        </xdr:from>
        <xdr:to>
          <xdr:col>1</xdr:col>
          <xdr:colOff>733425</xdr:colOff>
          <xdr:row>0</xdr:row>
          <xdr:rowOff>247650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FFFFFF" mc:Ignorable="a14" a14:legacySpreadsheetColorIndex="9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.bin"/><Relationship Id="rId3" Type="http://schemas.openxmlformats.org/officeDocument/2006/relationships/printerSettings" Target="../printerSettings/printerSettings1.bin"/><Relationship Id="rId7" Type="http://schemas.openxmlformats.org/officeDocument/2006/relationships/image" Target="../media/image1.emf"/><Relationship Id="rId2" Type="http://schemas.openxmlformats.org/officeDocument/2006/relationships/hyperlink" Target="mailto:jarch@seznam.cz" TargetMode="External"/><Relationship Id="rId1" Type="http://schemas.openxmlformats.org/officeDocument/2006/relationships/hyperlink" Target="http://www.esprit-pha.cz/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9"/>
  <sheetViews>
    <sheetView tabSelected="1" topLeftCell="F25" zoomScale="75" zoomScaleNormal="75" workbookViewId="0">
      <selection activeCell="J31" sqref="J31"/>
    </sheetView>
  </sheetViews>
  <sheetFormatPr defaultColWidth="9.140625" defaultRowHeight="15" x14ac:dyDescent="0.25"/>
  <cols>
    <col min="1" max="1" width="5.5703125" style="1" customWidth="1"/>
    <col min="2" max="2" width="78.140625" style="1" customWidth="1"/>
    <col min="3" max="3" width="8.5703125" style="2" customWidth="1"/>
    <col min="4" max="4" width="6" style="3" customWidth="1"/>
    <col min="5" max="5" width="14.140625" style="4" customWidth="1"/>
    <col min="6" max="6" width="16.5703125" style="5" customWidth="1"/>
    <col min="7" max="7" width="14.5703125" style="6" customWidth="1"/>
    <col min="8" max="8" width="7.42578125" style="1" customWidth="1"/>
    <col min="9" max="9" width="13.85546875" style="1" customWidth="1"/>
    <col min="10" max="11" width="9.140625" style="1"/>
    <col min="12" max="12" width="12.85546875" style="1" customWidth="1"/>
    <col min="13" max="16384" width="9.140625" style="1"/>
  </cols>
  <sheetData>
    <row r="1" spans="1:11" ht="21.6" customHeight="1" x14ac:dyDescent="0.2">
      <c r="A1" s="7"/>
      <c r="B1" s="7"/>
      <c r="C1" s="7"/>
      <c r="D1" s="8"/>
      <c r="E1" s="9"/>
      <c r="F1" s="9"/>
      <c r="G1" s="9" t="s">
        <v>0</v>
      </c>
      <c r="H1" s="7"/>
      <c r="I1" s="7"/>
      <c r="J1" s="7"/>
    </row>
    <row r="2" spans="1:11" s="11" customFormat="1" ht="17.25" customHeight="1" x14ac:dyDescent="0.2">
      <c r="A2" s="7" t="s">
        <v>1</v>
      </c>
      <c r="B2" s="7"/>
      <c r="C2" s="7"/>
      <c r="D2" s="8"/>
      <c r="E2" s="9"/>
      <c r="F2" s="9"/>
      <c r="G2" s="9" t="s">
        <v>2</v>
      </c>
      <c r="H2" s="7"/>
      <c r="I2" s="10"/>
      <c r="J2" s="7"/>
    </row>
    <row r="3" spans="1:11" s="11" customFormat="1" ht="17.25" customHeight="1" x14ac:dyDescent="0.2">
      <c r="A3" s="7" t="s">
        <v>3</v>
      </c>
      <c r="B3" s="12"/>
      <c r="C3" s="12"/>
      <c r="D3" s="13"/>
      <c r="E3" s="14"/>
      <c r="F3" s="14"/>
      <c r="G3" s="14" t="s">
        <v>4</v>
      </c>
      <c r="H3" s="12"/>
      <c r="I3" s="15"/>
      <c r="J3" s="12"/>
    </row>
    <row r="4" spans="1:11" s="11" customFormat="1" ht="17.25" customHeight="1" x14ac:dyDescent="0.25">
      <c r="A4" s="12" t="s">
        <v>5</v>
      </c>
      <c r="B4" s="12"/>
      <c r="C4" s="12"/>
      <c r="D4" s="16"/>
      <c r="E4" s="17"/>
      <c r="F4" s="17"/>
      <c r="G4" s="17" t="s">
        <v>6</v>
      </c>
      <c r="H4" s="12"/>
      <c r="I4"/>
      <c r="J4" s="12"/>
      <c r="K4" s="18"/>
    </row>
    <row r="5" spans="1:11" s="11" customFormat="1" ht="17.25" customHeight="1" x14ac:dyDescent="0.25">
      <c r="A5" s="145" t="s">
        <v>7</v>
      </c>
      <c r="B5" s="145"/>
      <c r="C5" s="145"/>
      <c r="D5" s="145"/>
      <c r="E5" s="145"/>
      <c r="F5" s="19"/>
      <c r="G5" s="20" t="s">
        <v>8</v>
      </c>
      <c r="H5" s="12"/>
      <c r="I5"/>
      <c r="J5" s="12"/>
      <c r="K5" s="18"/>
    </row>
    <row r="6" spans="1:11" s="11" customFormat="1" ht="17.25" customHeight="1" x14ac:dyDescent="0.2">
      <c r="B6" s="108"/>
      <c r="C6" s="108"/>
      <c r="D6" s="108"/>
      <c r="E6" s="108"/>
      <c r="F6" s="12"/>
      <c r="G6" s="8"/>
      <c r="H6" s="7"/>
      <c r="I6" s="140"/>
      <c r="J6" s="7"/>
      <c r="K6" s="18"/>
    </row>
    <row r="7" spans="1:11" s="24" customFormat="1" ht="15.75" customHeight="1" x14ac:dyDescent="0.25">
      <c r="A7" s="140" t="s">
        <v>34</v>
      </c>
      <c r="B7" s="109"/>
      <c r="C7" s="114"/>
      <c r="D7" s="109"/>
      <c r="E7" s="109"/>
      <c r="F7" s="21"/>
      <c r="G7" s="22"/>
      <c r="H7" s="23"/>
      <c r="I7" s="140"/>
    </row>
    <row r="8" spans="1:11" s="24" customFormat="1" ht="15.75" customHeight="1" x14ac:dyDescent="0.25">
      <c r="A8" s="23" t="s">
        <v>35</v>
      </c>
      <c r="B8" s="110"/>
      <c r="C8" s="115"/>
      <c r="D8" s="110"/>
      <c r="E8" s="110"/>
      <c r="F8" s="26"/>
      <c r="G8" s="22"/>
      <c r="H8"/>
      <c r="I8" s="140"/>
    </row>
    <row r="9" spans="1:11" s="24" customFormat="1" ht="15.75" customHeight="1" x14ac:dyDescent="0.25">
      <c r="A9" s="23" t="s">
        <v>36</v>
      </c>
      <c r="B9" s="11"/>
      <c r="C9" s="11"/>
      <c r="D9" s="11"/>
      <c r="E9" s="11"/>
      <c r="F9" s="26"/>
      <c r="G9" s="22"/>
      <c r="H9" s="23"/>
      <c r="I9" s="140"/>
    </row>
    <row r="10" spans="1:11" s="24" customFormat="1" ht="15.75" customHeight="1" x14ac:dyDescent="0.25">
      <c r="A10" s="23" t="s">
        <v>37</v>
      </c>
      <c r="B10" s="110"/>
      <c r="C10" s="110"/>
      <c r="D10" s="110"/>
      <c r="E10" s="110"/>
      <c r="F10" s="26"/>
      <c r="G10" s="22"/>
      <c r="H10" s="23"/>
      <c r="I10" s="25"/>
    </row>
    <row r="11" spans="1:11" s="24" customFormat="1" ht="15.75" customHeight="1" x14ac:dyDescent="0.25">
      <c r="A11" s="23" t="s">
        <v>38</v>
      </c>
      <c r="B11" s="110"/>
      <c r="C11" s="110"/>
      <c r="D11" s="110"/>
      <c r="E11" s="110"/>
      <c r="F11" s="26"/>
      <c r="G11" s="22"/>
      <c r="H11" s="23"/>
      <c r="I11" s="83"/>
    </row>
    <row r="12" spans="1:11" s="24" customFormat="1" ht="15.75" customHeight="1" thickBot="1" x14ac:dyDescent="0.3">
      <c r="A12" s="141" t="s">
        <v>39</v>
      </c>
      <c r="B12" s="111"/>
      <c r="C12" s="111"/>
      <c r="D12" s="111"/>
      <c r="E12" s="111"/>
      <c r="F12" s="26"/>
      <c r="G12" s="27"/>
      <c r="H12" s="23"/>
      <c r="I12"/>
    </row>
    <row r="13" spans="1:11" s="30" customFormat="1" ht="30" customHeight="1" thickBot="1" x14ac:dyDescent="0.4">
      <c r="A13" s="85"/>
      <c r="B13" s="86" t="s">
        <v>46</v>
      </c>
      <c r="C13" s="87" t="s">
        <v>26</v>
      </c>
      <c r="D13" s="87" t="s">
        <v>47</v>
      </c>
      <c r="E13" s="88"/>
      <c r="F13" s="88"/>
      <c r="G13" s="89"/>
      <c r="H13" s="28"/>
      <c r="I13" s="84"/>
      <c r="J13" s="29"/>
    </row>
    <row r="14" spans="1:11" s="33" customFormat="1" ht="15.75" customHeight="1" x14ac:dyDescent="0.25">
      <c r="A14" s="94" t="s">
        <v>9</v>
      </c>
      <c r="B14" s="95" t="s">
        <v>10</v>
      </c>
      <c r="C14" s="96" t="s">
        <v>11</v>
      </c>
      <c r="D14" s="96" t="s">
        <v>12</v>
      </c>
      <c r="E14" s="95" t="s">
        <v>13</v>
      </c>
      <c r="F14" s="96" t="s">
        <v>14</v>
      </c>
      <c r="G14" s="97" t="s">
        <v>27</v>
      </c>
      <c r="H14" s="31"/>
      <c r="I14" s="112" t="s">
        <v>30</v>
      </c>
    </row>
    <row r="15" spans="1:11" s="33" customFormat="1" ht="57" x14ac:dyDescent="0.25">
      <c r="A15" s="113">
        <v>1</v>
      </c>
      <c r="B15" s="101" t="s">
        <v>44</v>
      </c>
      <c r="C15" s="138">
        <f>88*2</f>
        <v>176</v>
      </c>
      <c r="D15" s="102" t="s">
        <v>29</v>
      </c>
      <c r="E15" s="142">
        <v>1050</v>
      </c>
      <c r="F15" s="105">
        <f t="shared" ref="F15:F16" si="0">C15*E15</f>
        <v>184800</v>
      </c>
      <c r="G15" s="98">
        <f>F15-(F15*C23)</f>
        <v>179256</v>
      </c>
      <c r="H15" s="35"/>
      <c r="I15" s="107">
        <f>E15-(E15*C23)</f>
        <v>1018.5</v>
      </c>
    </row>
    <row r="16" spans="1:11" s="33" customFormat="1" ht="28.5" x14ac:dyDescent="0.25">
      <c r="A16" s="113">
        <v>2</v>
      </c>
      <c r="B16" s="117" t="s">
        <v>41</v>
      </c>
      <c r="C16" s="138">
        <f>(5.6+5.6+13.4+13.4)*0.6*2</f>
        <v>45.6</v>
      </c>
      <c r="D16" s="102" t="s">
        <v>29</v>
      </c>
      <c r="E16" s="142">
        <v>250</v>
      </c>
      <c r="F16" s="105">
        <f t="shared" si="0"/>
        <v>11400</v>
      </c>
      <c r="G16" s="98">
        <f>F16-(F16*C23)</f>
        <v>11058</v>
      </c>
      <c r="H16" s="35"/>
      <c r="I16" s="107">
        <f>E16-(E16*C23)</f>
        <v>242.5</v>
      </c>
    </row>
    <row r="17" spans="1:14" s="33" customFormat="1" ht="28.5" x14ac:dyDescent="0.25">
      <c r="A17" s="116">
        <v>3</v>
      </c>
      <c r="B17" s="117" t="s">
        <v>45</v>
      </c>
      <c r="C17" s="118">
        <v>176</v>
      </c>
      <c r="D17" s="102" t="s">
        <v>29</v>
      </c>
      <c r="E17" s="142">
        <v>230</v>
      </c>
      <c r="F17" s="105">
        <f>C17*E17</f>
        <v>40480</v>
      </c>
      <c r="G17" s="98">
        <f>F17-(F17*C23)</f>
        <v>39265.599999999999</v>
      </c>
      <c r="H17" s="35"/>
      <c r="I17" s="107">
        <f>E17-(E17*C23)</f>
        <v>223.1</v>
      </c>
    </row>
    <row r="18" spans="1:14" s="33" customFormat="1" ht="17.25" x14ac:dyDescent="0.25">
      <c r="A18" s="113">
        <v>4</v>
      </c>
      <c r="B18" s="117" t="s">
        <v>40</v>
      </c>
      <c r="C18" s="118">
        <v>176</v>
      </c>
      <c r="D18" s="102" t="s">
        <v>29</v>
      </c>
      <c r="E18" s="142">
        <v>450</v>
      </c>
      <c r="F18" s="105">
        <f>C18*E18</f>
        <v>79200</v>
      </c>
      <c r="G18" s="98">
        <f>F18-(F18*C23)</f>
        <v>76824</v>
      </c>
      <c r="H18" s="137"/>
      <c r="I18" s="107">
        <f>E18-(E18*C23)</f>
        <v>436.5</v>
      </c>
    </row>
    <row r="19" spans="1:14" s="33" customFormat="1" ht="79.5" customHeight="1" x14ac:dyDescent="0.25">
      <c r="A19" s="113">
        <v>5</v>
      </c>
      <c r="B19" s="117" t="s">
        <v>42</v>
      </c>
      <c r="C19" s="138">
        <v>14.4</v>
      </c>
      <c r="D19" s="102" t="s">
        <v>29</v>
      </c>
      <c r="E19" s="142">
        <v>6500</v>
      </c>
      <c r="F19" s="105">
        <f t="shared" ref="F19:F20" si="1">C19*E19</f>
        <v>93600</v>
      </c>
      <c r="G19" s="98">
        <f>F19-(F19*C23)</f>
        <v>90792</v>
      </c>
      <c r="H19" s="137"/>
      <c r="I19" s="107">
        <f>E19-(E19*C23)</f>
        <v>6305</v>
      </c>
    </row>
    <row r="20" spans="1:14" s="33" customFormat="1" ht="18" thickBot="1" x14ac:dyDescent="0.3">
      <c r="A20" s="99">
        <v>6</v>
      </c>
      <c r="B20" s="103" t="s">
        <v>48</v>
      </c>
      <c r="C20" s="139">
        <v>14.4</v>
      </c>
      <c r="D20" s="104" t="s">
        <v>29</v>
      </c>
      <c r="E20" s="143">
        <v>870</v>
      </c>
      <c r="F20" s="106">
        <f t="shared" si="1"/>
        <v>12528</v>
      </c>
      <c r="G20" s="144">
        <f>F20-(F20*C23)</f>
        <v>12152.16</v>
      </c>
      <c r="H20" s="137"/>
      <c r="I20" s="107">
        <f>E20-(E20*C23)</f>
        <v>843.9</v>
      </c>
    </row>
    <row r="21" spans="1:14" s="36" customFormat="1" ht="15.75" customHeight="1" thickBot="1" x14ac:dyDescent="0.3">
      <c r="C21" s="37"/>
      <c r="D21" s="33"/>
      <c r="E21" s="4"/>
      <c r="F21" s="5"/>
      <c r="G21" s="38"/>
      <c r="L21" s="33"/>
      <c r="M21" s="33"/>
      <c r="N21" s="33"/>
    </row>
    <row r="22" spans="1:14" s="36" customFormat="1" ht="15.75" customHeight="1" x14ac:dyDescent="0.25">
      <c r="A22" s="66" t="s">
        <v>15</v>
      </c>
      <c r="B22" s="67"/>
      <c r="C22" s="68"/>
      <c r="D22" s="69"/>
      <c r="E22" s="146">
        <f>SUM(F15:F20)</f>
        <v>422008</v>
      </c>
      <c r="F22" s="146"/>
      <c r="G22" s="70"/>
      <c r="L22" s="33"/>
      <c r="M22" s="33"/>
      <c r="N22" s="33"/>
    </row>
    <row r="23" spans="1:14" s="36" customFormat="1" ht="15.75" customHeight="1" x14ac:dyDescent="0.25">
      <c r="A23" s="71" t="s">
        <v>28</v>
      </c>
      <c r="B23" s="39"/>
      <c r="C23" s="40">
        <v>0.03</v>
      </c>
      <c r="D23" s="72"/>
      <c r="E23" s="147">
        <f>E22*-C23</f>
        <v>-12660.24</v>
      </c>
      <c r="F23" s="147"/>
      <c r="G23" s="73"/>
    </row>
    <row r="24" spans="1:14" s="36" customFormat="1" ht="15.75" customHeight="1" thickBot="1" x14ac:dyDescent="0.3">
      <c r="A24" s="133" t="s">
        <v>16</v>
      </c>
      <c r="B24" s="134"/>
      <c r="C24" s="135"/>
      <c r="D24" s="74"/>
      <c r="E24" s="148"/>
      <c r="F24" s="148"/>
      <c r="G24" s="75">
        <f>SUM(G15:G20)</f>
        <v>409347.75999999995</v>
      </c>
    </row>
    <row r="25" spans="1:14" s="36" customFormat="1" ht="15.75" customHeight="1" x14ac:dyDescent="0.25">
      <c r="A25" s="77"/>
      <c r="B25" s="77"/>
      <c r="C25" s="78"/>
      <c r="D25" s="69"/>
      <c r="E25" s="79"/>
      <c r="F25" s="79"/>
      <c r="G25" s="80"/>
    </row>
    <row r="26" spans="1:14" s="36" customFormat="1" ht="15.75" customHeight="1" x14ac:dyDescent="0.25">
      <c r="A26" s="18"/>
      <c r="B26" s="76"/>
      <c r="C26" s="81"/>
      <c r="D26" s="32"/>
      <c r="E26" s="41"/>
      <c r="F26" s="41"/>
      <c r="G26" s="38"/>
    </row>
    <row r="27" spans="1:14" s="36" customFormat="1" ht="15.75" customHeight="1" x14ac:dyDescent="0.25">
      <c r="A27" s="18"/>
      <c r="B27" s="76"/>
      <c r="C27" s="81"/>
      <c r="D27" s="32"/>
      <c r="E27" s="41"/>
      <c r="F27" s="41"/>
      <c r="G27" s="38"/>
    </row>
    <row r="28" spans="1:14" s="36" customFormat="1" ht="15.75" customHeight="1" x14ac:dyDescent="0.25">
      <c r="A28" s="76"/>
      <c r="B28" s="76"/>
      <c r="C28" s="37"/>
      <c r="D28" s="33"/>
      <c r="E28" s="41"/>
      <c r="F28" s="41"/>
      <c r="G28" s="42"/>
    </row>
    <row r="29" spans="1:14" s="36" customFormat="1" ht="15.75" customHeight="1" x14ac:dyDescent="0.25">
      <c r="A29" s="149" t="s">
        <v>17</v>
      </c>
      <c r="B29" s="149"/>
      <c r="C29" s="119"/>
      <c r="D29" s="120"/>
      <c r="E29" s="121"/>
      <c r="F29" s="122"/>
      <c r="G29" s="123"/>
    </row>
    <row r="30" spans="1:14" s="36" customFormat="1" ht="57.6" customHeight="1" x14ac:dyDescent="0.2">
      <c r="A30" s="90"/>
      <c r="B30" s="101" t="s">
        <v>43</v>
      </c>
      <c r="C30" s="138">
        <v>166</v>
      </c>
      <c r="D30" s="102" t="s">
        <v>29</v>
      </c>
      <c r="E30" s="100">
        <v>530</v>
      </c>
      <c r="F30" s="105">
        <f t="shared" ref="F30:F31" si="2">C30*E30</f>
        <v>87980</v>
      </c>
      <c r="G30" s="82"/>
    </row>
    <row r="31" spans="1:14" s="36" customFormat="1" ht="19.5" customHeight="1" x14ac:dyDescent="0.2">
      <c r="A31" s="90"/>
      <c r="B31" s="93" t="s">
        <v>49</v>
      </c>
      <c r="C31" s="91">
        <f>(39.1+24.6+19.15)*2</f>
        <v>165.7</v>
      </c>
      <c r="D31" s="34" t="s">
        <v>50</v>
      </c>
      <c r="E31" s="92">
        <v>680</v>
      </c>
      <c r="F31" s="105">
        <f t="shared" si="2"/>
        <v>112675.99999999999</v>
      </c>
      <c r="G31" s="82"/>
    </row>
    <row r="32" spans="1:14" s="36" customFormat="1" ht="15.75" customHeight="1" x14ac:dyDescent="0.25">
      <c r="A32" s="150" t="s">
        <v>18</v>
      </c>
      <c r="B32" s="150"/>
      <c r="C32" s="124"/>
      <c r="D32" s="125"/>
      <c r="E32" s="126"/>
      <c r="F32" s="127"/>
      <c r="G32" s="128"/>
    </row>
    <row r="33" spans="1:7" s="44" customFormat="1" ht="15.75" customHeight="1" x14ac:dyDescent="0.25">
      <c r="A33" s="43" t="s">
        <v>31</v>
      </c>
      <c r="B33" s="43"/>
      <c r="D33" s="33"/>
      <c r="E33" s="45"/>
      <c r="F33" s="46"/>
      <c r="G33" s="47"/>
    </row>
    <row r="34" spans="1:7" s="44" customFormat="1" ht="15.75" customHeight="1" x14ac:dyDescent="0.25">
      <c r="A34" s="48"/>
      <c r="B34" s="48"/>
      <c r="D34" s="33"/>
      <c r="E34" s="45"/>
      <c r="F34" s="46"/>
      <c r="G34" s="47"/>
    </row>
    <row r="35" spans="1:7" s="44" customFormat="1" x14ac:dyDescent="0.25">
      <c r="A35" s="149" t="s">
        <v>19</v>
      </c>
      <c r="B35" s="149"/>
      <c r="C35" s="119"/>
      <c r="D35" s="120"/>
      <c r="E35" s="121"/>
      <c r="F35" s="122"/>
      <c r="G35" s="123"/>
    </row>
    <row r="36" spans="1:7" s="36" customFormat="1" ht="15.75" customHeight="1" x14ac:dyDescent="0.25">
      <c r="B36" s="49"/>
      <c r="C36" s="37"/>
      <c r="D36" s="33"/>
      <c r="E36" s="45"/>
      <c r="F36" s="46"/>
      <c r="G36" s="42"/>
    </row>
    <row r="37" spans="1:7" s="36" customFormat="1" ht="15.75" customHeight="1" x14ac:dyDescent="0.25">
      <c r="A37" s="150" t="s">
        <v>20</v>
      </c>
      <c r="B37" s="150"/>
      <c r="C37" s="129"/>
      <c r="D37" s="130"/>
      <c r="E37" s="130"/>
      <c r="F37" s="130"/>
      <c r="G37" s="131"/>
    </row>
    <row r="38" spans="1:7" s="36" customFormat="1" ht="16.5" customHeight="1" x14ac:dyDescent="0.2">
      <c r="A38" s="153"/>
      <c r="B38" s="153"/>
      <c r="C38" s="153"/>
      <c r="D38" s="153"/>
      <c r="E38" s="153"/>
      <c r="F38" s="153"/>
      <c r="G38" s="153"/>
    </row>
    <row r="39" spans="1:7" s="36" customFormat="1" ht="16.5" customHeight="1" x14ac:dyDescent="0.2">
      <c r="A39" s="153" t="s">
        <v>32</v>
      </c>
      <c r="B39" s="153"/>
      <c r="C39" s="153"/>
      <c r="D39" s="153"/>
      <c r="E39" s="153"/>
      <c r="F39" s="153"/>
      <c r="G39" s="153"/>
    </row>
    <row r="40" spans="1:7" s="36" customFormat="1" ht="16.5" customHeight="1" x14ac:dyDescent="0.2">
      <c r="A40" s="154" t="s">
        <v>33</v>
      </c>
      <c r="B40" s="154"/>
      <c r="C40" s="154"/>
      <c r="D40" s="154"/>
      <c r="E40" s="154"/>
      <c r="F40" s="154"/>
      <c r="G40" s="154"/>
    </row>
    <row r="41" spans="1:7" s="36" customFormat="1" ht="15.75" customHeight="1" x14ac:dyDescent="0.25">
      <c r="A41" s="150" t="s">
        <v>21</v>
      </c>
      <c r="B41" s="150"/>
      <c r="C41" s="129"/>
      <c r="D41" s="130"/>
      <c r="E41" s="130"/>
      <c r="F41" s="130"/>
      <c r="G41" s="131"/>
    </row>
    <row r="42" spans="1:7" s="36" customFormat="1" ht="15.75" customHeight="1" x14ac:dyDescent="0.25">
      <c r="B42" s="50"/>
      <c r="C42" s="37"/>
      <c r="D42" s="33"/>
      <c r="E42" s="4"/>
      <c r="F42" s="5"/>
      <c r="G42" s="42"/>
    </row>
    <row r="43" spans="1:7" s="36" customFormat="1" ht="15.75" customHeight="1" x14ac:dyDescent="0.25">
      <c r="A43" s="150" t="s">
        <v>22</v>
      </c>
      <c r="B43" s="150"/>
      <c r="C43" s="129"/>
      <c r="D43" s="130"/>
      <c r="E43" s="130"/>
      <c r="F43" s="130"/>
      <c r="G43" s="131"/>
    </row>
    <row r="44" spans="1:7" s="36" customFormat="1" ht="15.75" customHeight="1" x14ac:dyDescent="0.25">
      <c r="B44" s="44"/>
      <c r="C44" s="37"/>
      <c r="D44" s="51"/>
      <c r="E44" s="52"/>
      <c r="G44" s="42"/>
    </row>
    <row r="45" spans="1:7" s="53" customFormat="1" ht="15.75" customHeight="1" x14ac:dyDescent="0.25">
      <c r="B45" s="54" t="s">
        <v>23</v>
      </c>
      <c r="C45" s="55"/>
      <c r="D45" s="151"/>
      <c r="E45" s="151"/>
      <c r="F45" s="151"/>
      <c r="G45" s="56"/>
    </row>
    <row r="46" spans="1:7" s="36" customFormat="1" ht="15.75" customHeight="1" x14ac:dyDescent="0.2">
      <c r="B46" s="11"/>
      <c r="C46" s="57"/>
      <c r="D46" s="3"/>
      <c r="E46" s="58"/>
      <c r="F46" s="59"/>
      <c r="G46" s="60"/>
    </row>
    <row r="47" spans="1:7" s="64" customFormat="1" ht="21" customHeight="1" x14ac:dyDescent="0.2">
      <c r="A47" s="61"/>
      <c r="B47" s="62" t="s">
        <v>24</v>
      </c>
      <c r="C47" s="152">
        <v>44802</v>
      </c>
      <c r="D47" s="152"/>
      <c r="E47" s="63"/>
      <c r="F47" s="63" t="s">
        <v>25</v>
      </c>
      <c r="G47" s="132">
        <f>C47+150</f>
        <v>44952</v>
      </c>
    </row>
    <row r="48" spans="1:7" s="36" customFormat="1" ht="7.5" customHeight="1" x14ac:dyDescent="0.2">
      <c r="A48" s="65"/>
      <c r="B48" s="65"/>
      <c r="C48" s="37"/>
      <c r="G48" s="42"/>
    </row>
    <row r="49" ht="15.75" customHeight="1" x14ac:dyDescent="0.25"/>
  </sheetData>
  <sheetProtection selectLockedCells="1" selectUnlockedCells="1"/>
  <mergeCells count="15">
    <mergeCell ref="A43:B43"/>
    <mergeCell ref="D45:F45"/>
    <mergeCell ref="C47:D47"/>
    <mergeCell ref="A32:B32"/>
    <mergeCell ref="A35:B35"/>
    <mergeCell ref="A37:B37"/>
    <mergeCell ref="A41:B41"/>
    <mergeCell ref="A38:G38"/>
    <mergeCell ref="A40:G40"/>
    <mergeCell ref="A39:G39"/>
    <mergeCell ref="A5:E5"/>
    <mergeCell ref="E22:F22"/>
    <mergeCell ref="E23:F23"/>
    <mergeCell ref="E24:F24"/>
    <mergeCell ref="A29:B29"/>
  </mergeCells>
  <phoneticPr fontId="41" type="noConversion"/>
  <hyperlinks>
    <hyperlink ref="G5" r:id="rId1"/>
    <hyperlink ref="A12" r:id="rId2" display="mailto:jarch@seznam.cz"/>
  </hyperlinks>
  <pageMargins left="0.2361111111111111" right="0.2361111111111111" top="0.3611111111111111" bottom="0.20277777777777778" header="0.51180555555555551" footer="0.51180555555555551"/>
  <pageSetup paperSize="9" scale="80" firstPageNumber="0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CorelDRAW.Graphic.11" shapeId="1027" r:id="rId6">
          <objectPr defaultSize="0" autoPict="0" r:id="rId7">
            <anchor moveWithCells="1">
              <from>
                <xdr:col>1</xdr:col>
                <xdr:colOff>4238625</xdr:colOff>
                <xdr:row>0</xdr:row>
                <xdr:rowOff>133350</xdr:rowOff>
              </from>
              <to>
                <xdr:col>3</xdr:col>
                <xdr:colOff>114300</xdr:colOff>
                <xdr:row>3</xdr:row>
                <xdr:rowOff>142875</xdr:rowOff>
              </to>
            </anchor>
          </objectPr>
        </oleObject>
      </mc:Choice>
      <mc:Fallback>
        <oleObject progId="CorelDRAW.Graphic.11" shapeId="1027" r:id="rId6"/>
      </mc:Fallback>
    </mc:AlternateContent>
    <mc:AlternateContent xmlns:mc="http://schemas.openxmlformats.org/markup-compatibility/2006">
      <mc:Choice Requires="x14">
        <oleObject progId="CorelDRAW.Graphic.11" shapeId="1028" r:id="rId8">
          <objectPr defaultSize="0" autoPict="0" r:id="rId9">
            <anchor moveWithCells="1">
              <from>
                <xdr:col>0</xdr:col>
                <xdr:colOff>0</xdr:colOff>
                <xdr:row>0</xdr:row>
                <xdr:rowOff>76200</xdr:rowOff>
              </from>
              <to>
                <xdr:col>1</xdr:col>
                <xdr:colOff>733425</xdr:colOff>
                <xdr:row>0</xdr:row>
                <xdr:rowOff>247650</xdr:rowOff>
              </to>
            </anchor>
          </objectPr>
        </oleObject>
      </mc:Choice>
      <mc:Fallback>
        <oleObject progId="CorelDRAW.Graphic.11" shapeId="1028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"/>
  <sheetViews>
    <sheetView workbookViewId="0">
      <selection activeCell="B33" sqref="B33"/>
    </sheetView>
  </sheetViews>
  <sheetFormatPr defaultRowHeight="15" x14ac:dyDescent="0.25"/>
  <cols>
    <col min="1" max="1" width="10.5703125" customWidth="1"/>
    <col min="2" max="2" width="26.5703125" customWidth="1"/>
    <col min="4" max="4" width="11" customWidth="1"/>
  </cols>
  <sheetData>
    <row r="18" spans="1:1" x14ac:dyDescent="0.25">
      <c r="A18" s="136"/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AB76EACD0A88489719E7BE715C5831" ma:contentTypeVersion="13" ma:contentTypeDescription="Vytvoří nový dokument" ma:contentTypeScope="" ma:versionID="00baf6dabf28a0bb274c0e7f41109e15">
  <xsd:schema xmlns:xsd="http://www.w3.org/2001/XMLSchema" xmlns:xs="http://www.w3.org/2001/XMLSchema" xmlns:p="http://schemas.microsoft.com/office/2006/metadata/properties" xmlns:ns3="f13b1668-9780-45e1-9ad8-894a2fdc0bf0" xmlns:ns4="e767e5c2-3b9d-46fa-ac2f-33344a2f34ac" targetNamespace="http://schemas.microsoft.com/office/2006/metadata/properties" ma:root="true" ma:fieldsID="b33e6b08ed23ffaae380e8dbbf660faf" ns3:_="" ns4:_="">
    <xsd:import namespace="f13b1668-9780-45e1-9ad8-894a2fdc0bf0"/>
    <xsd:import namespace="e767e5c2-3b9d-46fa-ac2f-33344a2f34a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3b1668-9780-45e1-9ad8-894a2fdc0bf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67e5c2-3b9d-46fa-ac2f-33344a2f34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6254A7-D045-4403-A83A-90029A5E99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D37353-F1B9-4467-8098-9A466788D0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3b1668-9780-45e1-9ad8-894a2fdc0bf0"/>
    <ds:schemaRef ds:uri="e767e5c2-3b9d-46fa-ac2f-33344a2f34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C83B1A-A014-4AA7-A134-88437F1F6205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http://www.w3.org/XML/1998/namespace"/>
    <ds:schemaRef ds:uri="e767e5c2-3b9d-46fa-ac2f-33344a2f34ac"/>
    <ds:schemaRef ds:uri="http://purl.org/dc/dcmitype/"/>
    <ds:schemaRef ds:uri="http://schemas.openxmlformats.org/package/2006/metadata/core-properties"/>
    <ds:schemaRef ds:uri="f13b1668-9780-45e1-9ad8-894a2fdc0bf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nabídka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</dc:creator>
  <cp:lastModifiedBy>Jaroslav</cp:lastModifiedBy>
  <cp:lastPrinted>2022-11-08T09:39:24Z</cp:lastPrinted>
  <dcterms:created xsi:type="dcterms:W3CDTF">2014-08-06T08:10:00Z</dcterms:created>
  <dcterms:modified xsi:type="dcterms:W3CDTF">2022-11-08T09:40:00Z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0x010100E9AB76EACD0A88489719E7BE715C5831</vt:lpwstr>
  </property>
</Properties>
</file>